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Hoja1!$A$1:$J$51</definedName>
  </definedNames>
  <calcPr calcId="152511"/>
</workbook>
</file>

<file path=xl/calcChain.xml><?xml version="1.0" encoding="utf-8"?>
<calcChain xmlns="http://schemas.openxmlformats.org/spreadsheetml/2006/main">
  <c r="I7" i="1" l="1"/>
  <c r="D21" i="1"/>
  <c r="D7" i="1"/>
  <c r="G7" i="1"/>
  <c r="B21" i="1"/>
  <c r="B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I50" i="1"/>
  <c r="B31" i="1"/>
  <c r="B6" i="1"/>
</calcChain>
</file>

<file path=xl/sharedStrings.xml><?xml version="1.0" encoding="utf-8"?>
<sst xmlns="http://schemas.openxmlformats.org/spreadsheetml/2006/main" count="105" uniqueCount="101">
  <si>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</si>
  <si>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</si>
  <si>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</si>
  <si>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</si>
  <si>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</si>
  <si>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</si>
  <si>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</si>
  <si>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</si>
  <si>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</si>
  <si>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</si>
  <si>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</si>
  <si>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</si>
  <si>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</si>
  <si>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</si>
  <si>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</si>
  <si>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</si>
  <si>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</si>
  <si>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</si>
  <si>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</si>
  <si>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</si>
  <si>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</si>
  <si>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</si>
  <si>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</si>
  <si>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</si>
  <si>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</si>
  <si>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</si>
  <si>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</si>
  <si>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</si>
  <si>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</si>
  <si>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</si>
  <si>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</si>
  <si>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</si>
  <si>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</si>
  <si>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</si>
  <si>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</si>
  <si>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</si>
  <si>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</si>
  <si>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</si>
  <si>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</si>
  <si>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</si>
  <si>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</si>
  <si>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</si>
  <si>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</si>
  <si>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</si>
  <si>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</si>
  <si>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</si>
  <si>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</si>
  <si>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</si>
  <si>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</si>
  <si>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</si>
  <si>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</si>
  <si>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</si>
  <si>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</si>
  <si>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</si>
  <si>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</si>
  <si>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</si>
  <si>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</si>
  <si>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</si>
  <si>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</si>
  <si>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</si>
  <si>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</si>
  <si>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</si>
  <si>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</si>
  <si>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</si>
  <si>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</si>
  <si>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</si>
  <si>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</si>
  <si>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</si>
  <si>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</si>
  <si>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</si>
  <si>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</si>
  <si>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</si>
  <si>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Del 01 Enero al 31 Marzo del  2017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</si>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</sst>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F56" sqref="F56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customWidth="1"/>
    <col min="4" max="4" width="18.85546875" style="24" customWidth="1"/>
    <col min="5" max="5" width="8.85546875" customWidth="1"/>
    <col min="6" max="6" width="51.7109375" customWidth="1"/>
    <col min="7" max="7" width="15.28515625" bestFit="1" customWidth="1"/>
    <col min="8" max="8" width="11.42578125" customWidth="1"/>
    <col min="9" max="9" width="17" customWidth="1"/>
    <col min="10" max="10" width="11.42578125" customWidth="1"/>
  </cols>
  <sheetData>
    <row r="1" spans="1:10" ht="19.5" thickBot="1" x14ac:dyDescent="0.35">
      <c r="A1" s="28" t="s">
        <v>71</v>
      </c>
      <c r="B1" s="29"/>
      <c r="C1" s="29"/>
      <c r="D1" s="29"/>
      <c r="E1" s="29"/>
      <c r="F1" s="29"/>
      <c r="G1" s="29"/>
      <c r="H1" s="29"/>
      <c r="I1" s="30"/>
      <c r="J1" s="21" t="s">
        <v>68</v>
      </c>
    </row>
    <row r="2" spans="1:10" ht="18.75" x14ac:dyDescent="0.3">
      <c r="A2" s="31" t="s">
        <v>0</v>
      </c>
      <c r="B2" s="32"/>
      <c r="C2" s="32"/>
      <c r="D2" s="32"/>
      <c r="E2" s="32"/>
      <c r="F2" s="32"/>
      <c r="G2" s="32"/>
      <c r="H2" s="32"/>
      <c r="I2" s="33"/>
      <c r="J2" s="21" t="s">
        <v>73</v>
      </c>
    </row>
    <row r="3" spans="1:10" ht="15.75" thickBot="1" x14ac:dyDescent="0.3">
      <c r="A3" s="34" t="s">
        <v>72</v>
      </c>
      <c r="B3" s="35"/>
      <c r="C3" s="35"/>
      <c r="D3" s="35"/>
      <c r="E3" s="35"/>
      <c r="F3" s="35"/>
      <c r="G3" s="35"/>
      <c r="H3" s="35"/>
      <c r="I3" s="36"/>
    </row>
    <row r="4" spans="1:10" x14ac:dyDescent="0.25">
      <c r="A4" s="1" t="s">
        <v>1</v>
      </c>
      <c r="B4" s="10">
        <v>2018</v>
      </c>
      <c r="C4" s="10"/>
      <c r="D4" s="10">
        <v>2017</v>
      </c>
      <c r="E4" s="8"/>
      <c r="F4" s="8" t="s">
        <v>2</v>
      </c>
      <c r="G4" s="10">
        <v>2018</v>
      </c>
      <c r="H4" s="10"/>
      <c r="I4" s="9">
        <v>2017</v>
      </c>
    </row>
    <row r="5" spans="1:10" x14ac:dyDescent="0.25">
      <c r="A5" s="37"/>
      <c r="B5" s="38"/>
      <c r="C5" s="38"/>
      <c r="D5" s="38"/>
      <c r="E5" s="7"/>
      <c r="F5" s="38"/>
      <c r="G5" s="38"/>
      <c r="H5" s="38"/>
      <c r="I5" s="39"/>
    </row>
    <row r="6" spans="1:10" x14ac:dyDescent="0.25">
      <c r="A6" s="5" t="s">
        <v>3</v>
      </c>
      <c r="B6" s="18">
        <f>B15</f>
        <v>9076863.120000001</v>
      </c>
      <c r="C6" s="13" t="s">
        <v>74</v>
      </c>
      <c r="D6" s="18">
        <f>D15</f>
        <v>6018236.6699999999</v>
      </c>
      <c r="E6" s="20" t="s">
        <v>96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5907273.37+25000</f>
        <v>5932273.3700000001</v>
      </c>
      <c r="C7" s="13" t="s">
        <v>75</v>
      </c>
      <c r="D7" s="24">
        <f>739455.71+25000</f>
        <v>764455.71</v>
      </c>
      <c r="E7" s="20" t="s">
        <v>93</v>
      </c>
      <c r="F7" s="4" t="s">
        <v>6</v>
      </c>
      <c r="G7" s="17">
        <f>3481550.68+300742.02+1624088.75</f>
        <v>5406381.4500000002</v>
      </c>
      <c r="H7" s="13" t="s">
        <v>82</v>
      </c>
      <c r="I7" s="19">
        <f>13649468.58+118251.96+9771245.08</f>
        <v>23538965.620000001</v>
      </c>
      <c r="J7" s="20" t="s">
        <v>60</v>
      </c>
    </row>
    <row r="8" spans="1:10" x14ac:dyDescent="0.25">
      <c r="A8" s="3" t="s">
        <v>7</v>
      </c>
      <c r="B8" s="17">
        <v>2916693</v>
      </c>
      <c r="C8" s="13" t="s">
        <v>76</v>
      </c>
      <c r="D8" s="24">
        <v>4576506.82</v>
      </c>
      <c r="E8" s="20" t="s">
        <v>94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227896.75</v>
      </c>
      <c r="C9" s="13" t="s">
        <v>77</v>
      </c>
      <c r="D9" s="24">
        <v>453074.14</v>
      </c>
      <c r="E9" s="20" t="s">
        <v>95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224200</v>
      </c>
      <c r="E13" s="20" t="s">
        <v>92</v>
      </c>
      <c r="F13" s="4" t="s">
        <v>18</v>
      </c>
      <c r="G13" s="17">
        <v>5091705</v>
      </c>
      <c r="H13" s="13" t="s">
        <v>84</v>
      </c>
      <c r="I13" s="19">
        <v>7231978.1399999997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4677.49</v>
      </c>
      <c r="H14" s="13" t="s">
        <v>85</v>
      </c>
      <c r="I14" s="19">
        <v>553.1</v>
      </c>
      <c r="J14" s="20" t="s">
        <v>61</v>
      </c>
    </row>
    <row r="15" spans="1:10" x14ac:dyDescent="0.25">
      <c r="A15" s="5" t="s">
        <v>20</v>
      </c>
      <c r="B15" s="13">
        <f>SUM(B7:B14)</f>
        <v>9076863.120000001</v>
      </c>
      <c r="C15" s="13" t="s">
        <v>74</v>
      </c>
      <c r="D15" s="13">
        <f>SUM(D7:D14)</f>
        <v>6018236.6699999999</v>
      </c>
      <c r="E15" s="20" t="s">
        <v>96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10502763.940000001</v>
      </c>
      <c r="H16" s="13" t="s">
        <v>86</v>
      </c>
      <c r="I16" s="14">
        <f>SUM(I7:I15)</f>
        <v>30771496.860000003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2022755.49+2259589.38+248000</f>
        <v>4530344.87</v>
      </c>
      <c r="C21" s="13" t="s">
        <v>78</v>
      </c>
      <c r="D21" s="24">
        <f>1747995.76+2139368.95+248000</f>
        <v>4135364.71</v>
      </c>
      <c r="E21" s="20" t="s">
        <v>97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-2383391.36</v>
      </c>
      <c r="C23" s="13" t="s">
        <v>79</v>
      </c>
      <c r="D23" s="24">
        <v>-2100387.86</v>
      </c>
      <c r="E23" s="20" t="s">
        <v>98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83</v>
      </c>
      <c r="I24" s="25">
        <v>14906036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6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6">
        <f>SUM(I19:I25)</f>
        <v>14906036</v>
      </c>
      <c r="J26" s="20"/>
    </row>
    <row r="27" spans="1:10" x14ac:dyDescent="0.25">
      <c r="A27" s="3" t="s">
        <v>39</v>
      </c>
      <c r="B27" s="17">
        <v>37251</v>
      </c>
      <c r="C27" s="13" t="s">
        <v>80</v>
      </c>
      <c r="D27" s="24">
        <v>34759</v>
      </c>
      <c r="E27" s="20" t="s">
        <v>99</v>
      </c>
      <c r="F27" s="6"/>
      <c r="G27" s="13"/>
      <c r="H27" s="13"/>
      <c r="I27" s="26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52311893.939999998</v>
      </c>
      <c r="H28" s="13" t="s">
        <v>87</v>
      </c>
      <c r="I28" s="14">
        <f>SUM(I26+I16)</f>
        <v>45677532.859999999</v>
      </c>
      <c r="J28" s="20" t="s">
        <v>65</v>
      </c>
    </row>
    <row r="29" spans="1:10" x14ac:dyDescent="0.25">
      <c r="A29" s="5" t="s">
        <v>41</v>
      </c>
      <c r="B29" s="13">
        <f>B21+B27+B23</f>
        <v>2184204.5100000002</v>
      </c>
      <c r="C29" s="13"/>
      <c r="D29" s="13">
        <f>D21+D27+D23</f>
        <v>2069735.85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11261067.630000001</v>
      </c>
      <c r="C31" s="13" t="s">
        <v>81</v>
      </c>
      <c r="D31" s="13">
        <f>D15+D29</f>
        <v>8087972.5199999996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-36286831.299999997</v>
      </c>
      <c r="H32" s="13" t="s">
        <v>89</v>
      </c>
      <c r="I32" s="14">
        <f>I33</f>
        <v>-26049230.02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-36286831.299999997</v>
      </c>
      <c r="H33" s="13" t="s">
        <v>88</v>
      </c>
      <c r="I33" s="19">
        <v>-26049230.02</v>
      </c>
      <c r="J33" s="20" t="s">
        <v>90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-4763995.01</v>
      </c>
      <c r="H37" s="13"/>
      <c r="I37" s="14">
        <f>I38</f>
        <v>-11540330.32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-4763995.01</v>
      </c>
      <c r="H38" s="13" t="s">
        <v>91</v>
      </c>
      <c r="I38" s="19">
        <v>-11540330.32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-41050826.309999995</v>
      </c>
      <c r="H48" s="13" t="s">
        <v>67</v>
      </c>
      <c r="I48" s="14">
        <f>I32+I37</f>
        <v>-37589560.340000004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11261067.630000003</v>
      </c>
      <c r="H50" s="13" t="s">
        <v>69</v>
      </c>
      <c r="I50" s="14">
        <f>I28+I48</f>
        <v>8087972.5199999958</v>
      </c>
      <c r="J50" s="20" t="s">
        <v>100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7" t="s">
        <v>70</v>
      </c>
      <c r="B52" s="27"/>
      <c r="C52" s="27"/>
      <c r="D52" s="27"/>
      <c r="E52" s="27"/>
      <c r="F52" s="27"/>
      <c r="G52" s="27"/>
      <c r="H52" s="27"/>
      <c r="I52" s="27"/>
    </row>
  </sheetData>
  <mergeCells count="6"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2017-08-23T17:14:11Z</cp:lastPrinted>
  <dcterms:created xsi:type="dcterms:W3CDTF">2017-08-20T03:55:17Z</dcterms:created>
  <dcterms:modified xsi:type="dcterms:W3CDTF">2018-04-25T18:24:59Z</dcterms:modified>
</cp:coreProperties>
</file>